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0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Marchés 2025\Marchés de service\Marché surete Bussy\"/>
    </mc:Choice>
  </mc:AlternateContent>
  <xr:revisionPtr revIDLastSave="27" documentId="13_ncr:1_{1F02A046-B355-4793-924D-542E8824D36B}" xr6:coauthVersionLast="47" xr6:coauthVersionMax="47" xr10:uidLastSave="{C5D6BD31-FFE0-4915-B736-6FAF1853FB9B}"/>
  <bookViews>
    <workbookView xWindow="240" yWindow="30" windowWidth="22515" windowHeight="9525" firstSheet="1" activeTab="1" xr2:uid="{00000000-000D-0000-FFFF-FFFF00000000}"/>
  </bookViews>
  <sheets>
    <sheet name="DPGF" sheetId="1" r:id="rId1"/>
    <sheet name="BPU valant DQE" sheetId="2" r:id="rId2"/>
    <sheet name="Feuil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2" l="1"/>
  <c r="I28" i="2"/>
  <c r="I29" i="2"/>
  <c r="I36" i="2"/>
  <c r="K17" i="1"/>
  <c r="J17" i="1"/>
  <c r="J15" i="1"/>
  <c r="K15" i="1"/>
  <c r="I9" i="1"/>
  <c r="I11" i="1"/>
  <c r="I13" i="1"/>
  <c r="I4" i="1"/>
  <c r="I7" i="1"/>
  <c r="J14" i="1"/>
  <c r="J13" i="1"/>
  <c r="J11" i="1"/>
  <c r="J10" i="1"/>
  <c r="J9" i="1"/>
  <c r="J8" i="1"/>
  <c r="J7" i="1"/>
  <c r="J6" i="1"/>
  <c r="J4" i="1"/>
  <c r="K4" i="1" s="1"/>
  <c r="I35" i="2"/>
  <c r="I34" i="2"/>
  <c r="I33" i="2"/>
  <c r="I32" i="2"/>
  <c r="I31" i="2"/>
  <c r="I30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7" i="2"/>
  <c r="I6" i="2"/>
  <c r="I5" i="2"/>
  <c r="I4" i="2"/>
  <c r="I14" i="1"/>
  <c r="K14" i="1" s="1"/>
  <c r="K13" i="1"/>
  <c r="I12" i="1"/>
  <c r="K11" i="1"/>
  <c r="I10" i="1"/>
  <c r="K10" i="1" s="1"/>
  <c r="K9" i="1"/>
  <c r="I8" i="1"/>
  <c r="K8" i="1" s="1"/>
  <c r="K7" i="1"/>
  <c r="I6" i="1"/>
  <c r="K6" i="1" s="1"/>
  <c r="J12" i="1" l="1"/>
  <c r="K12" i="1" s="1"/>
</calcChain>
</file>

<file path=xl/sharedStrings.xml><?xml version="1.0" encoding="utf-8"?>
<sst xmlns="http://schemas.openxmlformats.org/spreadsheetml/2006/main" count="113" uniqueCount="81">
  <si>
    <t>FORFAIT ANNUEL 
CENTRE TECHNIQUE BUSSY SAINT GEORGES</t>
  </si>
  <si>
    <t>ELEMENTS DE CALCUL</t>
  </si>
  <si>
    <t>JOURS</t>
  </si>
  <si>
    <t>HORAIRES</t>
  </si>
  <si>
    <t>NOMBRE D'HEURES PAR JOUR</t>
  </si>
  <si>
    <t>TARIF HORAIRE HT</t>
  </si>
  <si>
    <t>NOMBRE D'AGENTS PAR JOUR</t>
  </si>
  <si>
    <t>TOTAL ANNUEL D'HEURES DE TRAVAIL (temps presté)</t>
  </si>
  <si>
    <t>MONTANT ANNUEL TOTAL HT</t>
  </si>
  <si>
    <t>MONTANT ANNUEL TOTAL TTC</t>
  </si>
  <si>
    <t xml:space="preserve">PRESTATIONS  </t>
  </si>
  <si>
    <t>SSIAP 2</t>
  </si>
  <si>
    <t>Lundi-vendredi</t>
  </si>
  <si>
    <t>07h-19h</t>
  </si>
  <si>
    <t>SSIAP 1</t>
  </si>
  <si>
    <t>19h-21h/06h-07h</t>
  </si>
  <si>
    <t>Lundi-samedi (hors jours fériés)</t>
  </si>
  <si>
    <t>*-9 jours fériés</t>
  </si>
  <si>
    <t>21h-06h</t>
  </si>
  <si>
    <t>lundi-vendredi (hors jours férié)</t>
  </si>
  <si>
    <t>Samedi</t>
  </si>
  <si>
    <t>07h-21h</t>
  </si>
  <si>
    <t xml:space="preserve">Jours fériés </t>
  </si>
  <si>
    <t>Dimanches</t>
  </si>
  <si>
    <t>Dimanche</t>
  </si>
  <si>
    <t xml:space="preserve">Samedi </t>
  </si>
  <si>
    <t>Jours fériés</t>
  </si>
  <si>
    <t xml:space="preserve">SOUS TOTAL ANNUEL </t>
  </si>
  <si>
    <t>SOUS TOTAL MENSUEL</t>
  </si>
  <si>
    <t>BORDEREAU DES PRIX UNITAIRES
CENTRE TECHNIQUE BUSSY SAINT GEORGES</t>
  </si>
  <si>
    <r>
      <t xml:space="preserve">DEVIS QUANTITATIF ESTIMATIF
</t>
    </r>
    <r>
      <rPr>
        <b/>
        <sz val="8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(non contractuel servant uniquement à l'anayse des offres financières)</t>
    </r>
  </si>
  <si>
    <t>Désignation</t>
  </si>
  <si>
    <r>
      <t xml:space="preserve">Prix unitaire </t>
    </r>
    <r>
      <rPr>
        <b/>
        <u/>
        <sz val="11"/>
        <color rgb="FFFF0000"/>
        <rFont val="Calibri"/>
        <family val="2"/>
        <scheme val="minor"/>
      </rPr>
      <t>par heure</t>
    </r>
    <r>
      <rPr>
        <b/>
        <sz val="11"/>
        <rFont val="Calibri"/>
        <family val="2"/>
        <scheme val="minor"/>
      </rPr>
      <t xml:space="preserve"> en € HT</t>
    </r>
  </si>
  <si>
    <r>
      <t xml:space="preserve">Prix unitaire </t>
    </r>
    <r>
      <rPr>
        <b/>
        <u/>
        <sz val="11"/>
        <color rgb="FFFF0000"/>
        <rFont val="Calibri"/>
        <family val="2"/>
        <scheme val="minor"/>
      </rPr>
      <t>par heure</t>
    </r>
    <r>
      <rPr>
        <b/>
        <sz val="11"/>
        <rFont val="Calibri"/>
        <family val="2"/>
        <scheme val="minor"/>
      </rPr>
      <t xml:space="preserve"> en € TTC</t>
    </r>
  </si>
  <si>
    <t>Quantités</t>
  </si>
  <si>
    <t>Prix total € HT</t>
  </si>
  <si>
    <t>UO1 - AGENT DE SECURITE INCENDIE (SSIAP 1)</t>
  </si>
  <si>
    <t>UO2.1</t>
  </si>
  <si>
    <t>semaine jour (6h00 - 21h00)</t>
  </si>
  <si>
    <t>UO2.2</t>
  </si>
  <si>
    <t>semaine nuit (21h00-6h00)</t>
  </si>
  <si>
    <t>UO2.3</t>
  </si>
  <si>
    <t xml:space="preserve"> dimanche jour (6h00 - 21h00)</t>
  </si>
  <si>
    <t>UO2.4</t>
  </si>
  <si>
    <t xml:space="preserve">dimanche nuit (21h00-6h00) </t>
  </si>
  <si>
    <t>UO2.5</t>
  </si>
  <si>
    <t xml:space="preserve"> férié jour (6h00 - 21h00) </t>
  </si>
  <si>
    <t>UO2.6</t>
  </si>
  <si>
    <t xml:space="preserve"> férié nuit (21h00-6h00) </t>
  </si>
  <si>
    <t>UO2.7</t>
  </si>
  <si>
    <t>dimanche férié jour (6h00 - 21h00)</t>
  </si>
  <si>
    <t>UO2.8</t>
  </si>
  <si>
    <t xml:space="preserve">dimanche férié nuit (21h00-6h00) </t>
  </si>
  <si>
    <t>UO2 - AGENT DE SECURITE INCENDIE (SSIAP 2)</t>
  </si>
  <si>
    <t>UO3.1</t>
  </si>
  <si>
    <t>UO3.2</t>
  </si>
  <si>
    <t>UO3.3</t>
  </si>
  <si>
    <t>UO3.4</t>
  </si>
  <si>
    <t>UO3.5</t>
  </si>
  <si>
    <t>UO3.6</t>
  </si>
  <si>
    <t>UO3.7</t>
  </si>
  <si>
    <t>UO3.8</t>
  </si>
  <si>
    <t>UO3 - AGENT DE SURETE</t>
  </si>
  <si>
    <t>UO4.1</t>
  </si>
  <si>
    <t>UO4.2</t>
  </si>
  <si>
    <t>UO4.3</t>
  </si>
  <si>
    <t>UO4.4</t>
  </si>
  <si>
    <t>UO4.5</t>
  </si>
  <si>
    <t>UO4.6</t>
  </si>
  <si>
    <t>UO4.7</t>
  </si>
  <si>
    <t>UO4.8</t>
  </si>
  <si>
    <t>UO4 - AGENT CYNOTECHNIQUE DE DETECTION</t>
  </si>
  <si>
    <t>UO9.1</t>
  </si>
  <si>
    <t>UO9.2</t>
  </si>
  <si>
    <t>UO9.3</t>
  </si>
  <si>
    <t>UO9.4</t>
  </si>
  <si>
    <t>UO9.5</t>
  </si>
  <si>
    <t>UO9.6</t>
  </si>
  <si>
    <t>UO9.7</t>
  </si>
  <si>
    <t>UO9.8</t>
  </si>
  <si>
    <t>Total DQE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</si>
</sst>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35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20" xfId="0" applyBorder="1"/>
    <xf numFmtId="0" fontId="0" fillId="0" borderId="18" xfId="0" applyBorder="1" applyAlignment="1">
      <alignment horizontal="center" vertical="center"/>
    </xf>
    <xf numFmtId="0" fontId="0" fillId="0" borderId="18" xfId="0" applyBorder="1"/>
    <xf numFmtId="0" fontId="0" fillId="0" borderId="17" xfId="0" applyBorder="1"/>
    <xf numFmtId="0" fontId="0" fillId="0" borderId="18" xfId="0" applyBorder="1" applyAlignment="1">
      <alignment horizontal="center" vertical="center" wrapText="1"/>
    </xf>
    <xf numFmtId="0" fontId="0" fillId="0" borderId="21" xfId="0" applyFill="1" applyBorder="1"/>
    <xf numFmtId="0" fontId="0" fillId="0" borderId="13" xfId="0" applyBorder="1"/>
    <xf numFmtId="0" fontId="0" fillId="0" borderId="17" xfId="0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0" borderId="20" xfId="0" applyFill="1" applyBorder="1"/>
    <xf numFmtId="0" fontId="0" fillId="5" borderId="23" xfId="0" applyFill="1" applyBorder="1"/>
    <xf numFmtId="0" fontId="0" fillId="5" borderId="22" xfId="0" applyFill="1" applyBorder="1"/>
    <xf numFmtId="0" fontId="0" fillId="6" borderId="43" xfId="0" applyFill="1" applyBorder="1" applyAlignment="1">
      <alignment horizontal="center"/>
    </xf>
    <xf numFmtId="0" fontId="0" fillId="6" borderId="21" xfId="0" applyFill="1" applyBorder="1" applyAlignment="1">
      <alignment horizontal="center" vertical="center"/>
    </xf>
    <xf numFmtId="0" fontId="0" fillId="6" borderId="21" xfId="0" applyFill="1" applyBorder="1"/>
    <xf numFmtId="0" fontId="0" fillId="6" borderId="44" xfId="0" applyFill="1" applyBorder="1" applyAlignment="1">
      <alignment horizontal="center"/>
    </xf>
    <xf numFmtId="0" fontId="0" fillId="6" borderId="20" xfId="0" applyFill="1" applyBorder="1" applyAlignment="1">
      <alignment horizontal="center" vertical="center"/>
    </xf>
    <xf numFmtId="0" fontId="0" fillId="6" borderId="20" xfId="0" applyFill="1" applyBorder="1"/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vertical="center" wrapText="1"/>
    </xf>
    <xf numFmtId="0" fontId="0" fillId="0" borderId="34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9" fillId="8" borderId="20" xfId="0" applyFont="1" applyFill="1" applyBorder="1" applyAlignment="1">
      <alignment horizontal="center" vertical="center" wrapText="1"/>
    </xf>
    <xf numFmtId="0" fontId="6" fillId="8" borderId="22" xfId="0" applyFont="1" applyFill="1" applyBorder="1" applyAlignment="1">
      <alignment vertical="center" wrapText="1"/>
    </xf>
    <xf numFmtId="0" fontId="0" fillId="0" borderId="35" xfId="0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vertical="center" wrapText="1"/>
    </xf>
    <xf numFmtId="0" fontId="0" fillId="5" borderId="29" xfId="0" applyFill="1" applyBorder="1"/>
    <xf numFmtId="0" fontId="0" fillId="5" borderId="14" xfId="0" applyFill="1" applyBorder="1"/>
    <xf numFmtId="0" fontId="9" fillId="5" borderId="20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vertical="center" wrapText="1"/>
    </xf>
    <xf numFmtId="0" fontId="0" fillId="5" borderId="44" xfId="0" applyFill="1" applyBorder="1"/>
    <xf numFmtId="0" fontId="9" fillId="5" borderId="21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vertical="center" wrapText="1"/>
    </xf>
    <xf numFmtId="0" fontId="0" fillId="5" borderId="43" xfId="0" applyFill="1" applyBorder="1"/>
    <xf numFmtId="0" fontId="0" fillId="0" borderId="36" xfId="0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0" fontId="0" fillId="8" borderId="29" xfId="0" applyFill="1" applyBorder="1"/>
    <xf numFmtId="0" fontId="0" fillId="8" borderId="14" xfId="0" applyFill="1" applyBorder="1"/>
    <xf numFmtId="3" fontId="0" fillId="0" borderId="34" xfId="0" applyNumberFormat="1" applyBorder="1" applyAlignment="1">
      <alignment horizontal="center" vertical="center"/>
    </xf>
    <xf numFmtId="0" fontId="0" fillId="8" borderId="44" xfId="0" applyFill="1" applyBorder="1"/>
    <xf numFmtId="0" fontId="0" fillId="8" borderId="22" xfId="0" applyFill="1" applyBorder="1"/>
    <xf numFmtId="0" fontId="9" fillId="8" borderId="25" xfId="0" applyFont="1" applyFill="1" applyBorder="1" applyAlignment="1">
      <alignment horizontal="center" vertical="center" wrapText="1"/>
    </xf>
    <xf numFmtId="0" fontId="6" fillId="8" borderId="27" xfId="0" applyFont="1" applyFill="1" applyBorder="1" applyAlignment="1">
      <alignment vertical="center" wrapText="1"/>
    </xf>
    <xf numFmtId="0" fontId="0" fillId="8" borderId="33" xfId="0" applyFill="1" applyBorder="1"/>
    <xf numFmtId="0" fontId="0" fillId="8" borderId="27" xfId="0" applyFill="1" applyBorder="1"/>
    <xf numFmtId="0" fontId="9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vertical="center" wrapText="1"/>
    </xf>
    <xf numFmtId="0" fontId="0" fillId="5" borderId="40" xfId="0" applyFill="1" applyBorder="1"/>
    <xf numFmtId="0" fontId="0" fillId="5" borderId="19" xfId="0" applyFill="1" applyBorder="1"/>
    <xf numFmtId="0" fontId="6" fillId="8" borderId="13" xfId="0" applyFont="1" applyFill="1" applyBorder="1" applyAlignment="1">
      <alignment vertical="center" wrapText="1"/>
    </xf>
    <xf numFmtId="0" fontId="0" fillId="8" borderId="13" xfId="0" applyFill="1" applyBorder="1"/>
    <xf numFmtId="0" fontId="6" fillId="8" borderId="20" xfId="0" applyFont="1" applyFill="1" applyBorder="1" applyAlignment="1">
      <alignment vertical="center" wrapText="1"/>
    </xf>
    <xf numFmtId="0" fontId="0" fillId="8" borderId="20" xfId="0" applyFill="1" applyBorder="1"/>
    <xf numFmtId="0" fontId="6" fillId="8" borderId="25" xfId="0" applyFont="1" applyFill="1" applyBorder="1" applyAlignment="1">
      <alignment vertical="center" wrapText="1"/>
    </xf>
    <xf numFmtId="0" fontId="0" fillId="8" borderId="25" xfId="0" applyFill="1" applyBorder="1"/>
    <xf numFmtId="0" fontId="1" fillId="0" borderId="0" xfId="0" applyFont="1"/>
    <xf numFmtId="0" fontId="10" fillId="9" borderId="30" xfId="0" applyFont="1" applyFill="1" applyBorder="1" applyAlignment="1">
      <alignment horizontal="center" vertical="center" wrapText="1"/>
    </xf>
    <xf numFmtId="164" fontId="10" fillId="9" borderId="32" xfId="0" applyNumberFormat="1" applyFont="1" applyFill="1" applyBorder="1" applyAlignment="1">
      <alignment horizontal="center" vertical="center"/>
    </xf>
    <xf numFmtId="0" fontId="0" fillId="0" borderId="43" xfId="0" applyFill="1" applyBorder="1" applyAlignment="1">
      <alignment horizontal="center"/>
    </xf>
    <xf numFmtId="0" fontId="0" fillId="0" borderId="21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/>
    </xf>
    <xf numFmtId="0" fontId="0" fillId="0" borderId="20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21" xfId="0" applyFill="1" applyBorder="1" applyAlignment="1">
      <alignment horizontal="center" vertical="center"/>
    </xf>
    <xf numFmtId="0" fontId="0" fillId="10" borderId="21" xfId="0" applyFill="1" applyBorder="1"/>
    <xf numFmtId="0" fontId="0" fillId="10" borderId="18" xfId="0" applyFill="1" applyBorder="1"/>
    <xf numFmtId="0" fontId="0" fillId="10" borderId="26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25" xfId="0" applyFill="1" applyBorder="1" applyAlignment="1">
      <alignment horizontal="center" vertical="center"/>
    </xf>
    <xf numFmtId="0" fontId="0" fillId="10" borderId="25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0" fillId="10" borderId="16" xfId="0" applyFill="1" applyBorder="1" applyAlignment="1">
      <alignment horizontal="center" vertical="center"/>
    </xf>
    <xf numFmtId="0" fontId="0" fillId="10" borderId="24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10" xfId="0" applyFill="1" applyBorder="1" applyAlignment="1">
      <alignment horizontal="right" vertical="center" wrapText="1"/>
    </xf>
    <xf numFmtId="0" fontId="0" fillId="0" borderId="26" xfId="0" applyFill="1" applyBorder="1" applyAlignment="1">
      <alignment horizontal="right" vertical="center" wrapText="1"/>
    </xf>
    <xf numFmtId="0" fontId="0" fillId="0" borderId="38" xfId="0" applyFill="1" applyBorder="1" applyAlignment="1">
      <alignment horizontal="right" vertical="center" wrapText="1"/>
    </xf>
    <xf numFmtId="0" fontId="0" fillId="0" borderId="37" xfId="0" applyFill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0" fillId="6" borderId="41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1" fillId="5" borderId="42" xfId="0" applyFont="1" applyFill="1" applyBorder="1" applyAlignment="1">
      <alignment horizontal="center" vertical="center" wrapText="1"/>
    </xf>
    <xf numFmtId="0" fontId="1" fillId="8" borderId="34" xfId="0" applyFont="1" applyFill="1" applyBorder="1" applyAlignment="1">
      <alignment horizontal="center" vertical="center" wrapText="1"/>
    </xf>
    <xf numFmtId="0" fontId="1" fillId="8" borderId="35" xfId="0" applyFont="1" applyFill="1" applyBorder="1" applyAlignment="1">
      <alignment horizontal="center" vertical="center" wrapText="1"/>
    </xf>
    <xf numFmtId="0" fontId="1" fillId="8" borderId="36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5" borderId="34" xfId="0" applyFont="1" applyFill="1" applyBorder="1" applyAlignment="1">
      <alignment horizontal="center" vertical="center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33"/>
  <sheetViews>
    <sheetView workbookViewId="0">
      <selection activeCell="K19" sqref="K19"/>
    </sheetView>
  </sheetViews>
  <sheetFormatPr defaultColWidth="11.42578125" defaultRowHeight="15"/>
  <cols>
    <col min="2" max="2" width="13.85546875" bestFit="1" customWidth="1"/>
    <col min="3" max="3" width="23.28515625" bestFit="1" customWidth="1"/>
    <col min="4" max="4" width="14.85546875" bestFit="1" customWidth="1"/>
    <col min="5" max="5" width="14.7109375" customWidth="1"/>
    <col min="9" max="9" width="14.28515625" customWidth="1"/>
    <col min="14" max="14" width="32.5703125" bestFit="1" customWidth="1"/>
    <col min="16" max="16" width="14.140625" bestFit="1" customWidth="1"/>
  </cols>
  <sheetData>
    <row r="1" spans="2:16" ht="15.75" thickBot="1"/>
    <row r="2" spans="2:16" ht="45.75" customHeight="1" thickBot="1">
      <c r="B2" s="84" t="s">
        <v>0</v>
      </c>
      <c r="C2" s="85"/>
      <c r="D2" s="85"/>
      <c r="E2" s="85"/>
      <c r="F2" s="85"/>
      <c r="G2" s="85"/>
      <c r="H2" s="85"/>
      <c r="I2" s="85"/>
      <c r="J2" s="85"/>
      <c r="K2" s="86"/>
    </row>
    <row r="3" spans="2:16" ht="75.75" thickBot="1">
      <c r="B3" s="87" t="s">
        <v>1</v>
      </c>
      <c r="C3" s="88"/>
      <c r="D3" s="2" t="s">
        <v>2</v>
      </c>
      <c r="E3" s="2" t="s">
        <v>3</v>
      </c>
      <c r="F3" s="3" t="s">
        <v>4</v>
      </c>
      <c r="G3" s="4" t="s">
        <v>5</v>
      </c>
      <c r="H3" s="5" t="s">
        <v>6</v>
      </c>
      <c r="I3" s="4" t="s">
        <v>7</v>
      </c>
      <c r="J3" s="4" t="s">
        <v>8</v>
      </c>
      <c r="K3" s="6" t="s">
        <v>9</v>
      </c>
    </row>
    <row r="4" spans="2:16">
      <c r="B4" s="99" t="s">
        <v>10</v>
      </c>
      <c r="C4" s="112" t="s">
        <v>11</v>
      </c>
      <c r="D4" s="104" t="s">
        <v>12</v>
      </c>
      <c r="E4" s="106" t="s">
        <v>13</v>
      </c>
      <c r="F4" s="106">
        <v>12</v>
      </c>
      <c r="G4" s="106"/>
      <c r="H4" s="108">
        <v>1</v>
      </c>
      <c r="I4" s="108">
        <f>F4*H4*O8</f>
        <v>3012</v>
      </c>
      <c r="J4" s="108">
        <f>I4*G4</f>
        <v>0</v>
      </c>
      <c r="K4" s="110">
        <f>J4*1.2</f>
        <v>0</v>
      </c>
    </row>
    <row r="5" spans="2:16" ht="15.75" thickBot="1">
      <c r="B5" s="100"/>
      <c r="C5" s="113"/>
      <c r="D5" s="105"/>
      <c r="E5" s="107"/>
      <c r="F5" s="107"/>
      <c r="G5" s="107"/>
      <c r="H5" s="109"/>
      <c r="I5" s="109"/>
      <c r="J5" s="109"/>
      <c r="K5" s="111"/>
    </row>
    <row r="6" spans="2:16">
      <c r="B6" s="100"/>
      <c r="C6" s="99" t="s">
        <v>14</v>
      </c>
      <c r="D6" s="114" t="s">
        <v>12</v>
      </c>
      <c r="E6" s="25" t="s">
        <v>13</v>
      </c>
      <c r="F6" s="26">
        <v>12</v>
      </c>
      <c r="G6" s="13"/>
      <c r="H6" s="13">
        <v>1</v>
      </c>
      <c r="I6" s="13">
        <f>F6*H6*O8</f>
        <v>3012</v>
      </c>
      <c r="J6" s="13">
        <f>G6*I6</f>
        <v>0</v>
      </c>
      <c r="K6" s="13">
        <f>J6*1.2</f>
        <v>0</v>
      </c>
    </row>
    <row r="7" spans="2:16" ht="30">
      <c r="B7" s="100"/>
      <c r="C7" s="100"/>
      <c r="D7" s="115"/>
      <c r="E7" s="11" t="s">
        <v>15</v>
      </c>
      <c r="F7" s="8">
        <v>3</v>
      </c>
      <c r="G7" s="9"/>
      <c r="H7" s="9">
        <v>2</v>
      </c>
      <c r="I7" s="9">
        <f>F7*H7*O8</f>
        <v>1506</v>
      </c>
      <c r="J7" s="9">
        <f>G7*I7</f>
        <v>0</v>
      </c>
      <c r="K7" s="9">
        <f t="shared" ref="K7:K14" si="0">J7*1.2</f>
        <v>0</v>
      </c>
      <c r="N7" s="7" t="s">
        <v>16</v>
      </c>
      <c r="O7" s="7">
        <v>303</v>
      </c>
      <c r="P7" s="7" t="s">
        <v>17</v>
      </c>
    </row>
    <row r="8" spans="2:16">
      <c r="B8" s="100"/>
      <c r="C8" s="100"/>
      <c r="D8" s="116"/>
      <c r="E8" s="15" t="s">
        <v>18</v>
      </c>
      <c r="F8" s="14">
        <v>9</v>
      </c>
      <c r="G8" s="10"/>
      <c r="H8" s="10">
        <v>2</v>
      </c>
      <c r="I8" s="10">
        <f>F8*H8*O8</f>
        <v>4518</v>
      </c>
      <c r="J8" s="9">
        <f>G8*I8</f>
        <v>0</v>
      </c>
      <c r="K8" s="9">
        <f t="shared" si="0"/>
        <v>0</v>
      </c>
      <c r="N8" s="7" t="s">
        <v>19</v>
      </c>
      <c r="O8" s="7">
        <v>251</v>
      </c>
      <c r="P8" s="7" t="s">
        <v>17</v>
      </c>
    </row>
    <row r="9" spans="2:16">
      <c r="B9" s="100"/>
      <c r="C9" s="100"/>
      <c r="D9" s="119" t="s">
        <v>20</v>
      </c>
      <c r="E9" s="71" t="s">
        <v>21</v>
      </c>
      <c r="F9" s="72">
        <v>15</v>
      </c>
      <c r="G9" s="12"/>
      <c r="H9" s="12">
        <v>2</v>
      </c>
      <c r="I9" s="12">
        <f>F9*H9*O11</f>
        <v>1560</v>
      </c>
      <c r="J9" s="12">
        <f>G9*I9</f>
        <v>0</v>
      </c>
      <c r="K9" s="12">
        <f t="shared" si="0"/>
        <v>0</v>
      </c>
      <c r="N9" s="7" t="s">
        <v>22</v>
      </c>
      <c r="O9" s="7">
        <v>9</v>
      </c>
      <c r="P9" s="7"/>
    </row>
    <row r="10" spans="2:16">
      <c r="B10" s="100"/>
      <c r="C10" s="100"/>
      <c r="D10" s="120"/>
      <c r="E10" s="73" t="s">
        <v>18</v>
      </c>
      <c r="F10" s="74">
        <v>9</v>
      </c>
      <c r="G10" s="16"/>
      <c r="H10" s="16">
        <v>2</v>
      </c>
      <c r="I10" s="16">
        <f>F10*H10*O11</f>
        <v>936</v>
      </c>
      <c r="J10" s="16">
        <f>G10*I10</f>
        <v>0</v>
      </c>
      <c r="K10" s="16">
        <f t="shared" si="0"/>
        <v>0</v>
      </c>
      <c r="N10" s="7" t="s">
        <v>23</v>
      </c>
      <c r="O10" s="7">
        <v>52</v>
      </c>
      <c r="P10" s="7"/>
    </row>
    <row r="11" spans="2:16">
      <c r="B11" s="100"/>
      <c r="C11" s="100"/>
      <c r="D11" s="117" t="s">
        <v>24</v>
      </c>
      <c r="E11" s="19" t="s">
        <v>21</v>
      </c>
      <c r="F11" s="20">
        <v>15</v>
      </c>
      <c r="G11" s="21"/>
      <c r="H11" s="21">
        <v>2</v>
      </c>
      <c r="I11" s="21">
        <f>F11*H11*O10</f>
        <v>1560</v>
      </c>
      <c r="J11" s="21">
        <f>G11*I11</f>
        <v>0</v>
      </c>
      <c r="K11" s="21">
        <f t="shared" si="0"/>
        <v>0</v>
      </c>
      <c r="N11" s="7" t="s">
        <v>25</v>
      </c>
      <c r="O11" s="7">
        <v>52</v>
      </c>
      <c r="P11" s="7"/>
    </row>
    <row r="12" spans="2:16">
      <c r="B12" s="100"/>
      <c r="C12" s="100"/>
      <c r="D12" s="118"/>
      <c r="E12" s="22" t="s">
        <v>18</v>
      </c>
      <c r="F12" s="23">
        <v>9</v>
      </c>
      <c r="G12" s="24"/>
      <c r="H12" s="24">
        <v>2</v>
      </c>
      <c r="I12" s="24">
        <f>F12*H12*O10</f>
        <v>936</v>
      </c>
      <c r="J12" s="24">
        <f>G12*I12</f>
        <v>0</v>
      </c>
      <c r="K12" s="24">
        <f t="shared" si="0"/>
        <v>0</v>
      </c>
    </row>
    <row r="13" spans="2:16">
      <c r="B13" s="100"/>
      <c r="C13" s="100"/>
      <c r="D13" s="102" t="s">
        <v>26</v>
      </c>
      <c r="E13" s="75" t="s">
        <v>21</v>
      </c>
      <c r="F13" s="76">
        <v>15</v>
      </c>
      <c r="G13" s="77"/>
      <c r="H13" s="78">
        <v>2</v>
      </c>
      <c r="I13" s="78">
        <f>F13*H13*O9</f>
        <v>270</v>
      </c>
      <c r="J13" s="79">
        <f>G13*I13</f>
        <v>0</v>
      </c>
      <c r="K13" s="79">
        <f t="shared" si="0"/>
        <v>0</v>
      </c>
    </row>
    <row r="14" spans="2:16" ht="15.75" thickBot="1">
      <c r="B14" s="101"/>
      <c r="C14" s="101"/>
      <c r="D14" s="103"/>
      <c r="E14" s="80" t="s">
        <v>18</v>
      </c>
      <c r="F14" s="81">
        <v>9</v>
      </c>
      <c r="G14" s="82"/>
      <c r="H14" s="83">
        <v>2</v>
      </c>
      <c r="I14" s="83">
        <f>F14*H14*O9</f>
        <v>162</v>
      </c>
      <c r="J14" s="79">
        <f>G14*I14</f>
        <v>0</v>
      </c>
      <c r="K14" s="79">
        <f t="shared" si="0"/>
        <v>0</v>
      </c>
    </row>
    <row r="15" spans="2:16">
      <c r="B15" s="91" t="s">
        <v>27</v>
      </c>
      <c r="C15" s="92"/>
      <c r="D15" s="92"/>
      <c r="E15" s="92"/>
      <c r="F15" s="92"/>
      <c r="G15" s="92"/>
      <c r="H15" s="92"/>
      <c r="I15" s="93"/>
      <c r="J15" s="97">
        <f>SUM(J4:J14)</f>
        <v>0</v>
      </c>
      <c r="K15" s="89">
        <f>SUM(K4:K14)</f>
        <v>0</v>
      </c>
    </row>
    <row r="16" spans="2:16" ht="15.75" thickBot="1">
      <c r="B16" s="94"/>
      <c r="C16" s="95"/>
      <c r="D16" s="95"/>
      <c r="E16" s="95"/>
      <c r="F16" s="95"/>
      <c r="G16" s="95"/>
      <c r="H16" s="95"/>
      <c r="I16" s="96"/>
      <c r="J16" s="98"/>
      <c r="K16" s="90"/>
    </row>
    <row r="17" spans="2:11">
      <c r="B17" s="91" t="s">
        <v>28</v>
      </c>
      <c r="C17" s="92"/>
      <c r="D17" s="92"/>
      <c r="E17" s="92"/>
      <c r="F17" s="92"/>
      <c r="G17" s="92"/>
      <c r="H17" s="92"/>
      <c r="I17" s="93"/>
      <c r="J17" s="97">
        <f>J15/12</f>
        <v>0</v>
      </c>
      <c r="K17" s="89">
        <f>K15/12</f>
        <v>0</v>
      </c>
    </row>
    <row r="18" spans="2:11" ht="15.75" thickBot="1">
      <c r="B18" s="94"/>
      <c r="C18" s="95"/>
      <c r="D18" s="95"/>
      <c r="E18" s="95"/>
      <c r="F18" s="95"/>
      <c r="G18" s="95"/>
      <c r="H18" s="95"/>
      <c r="I18" s="96"/>
      <c r="J18" s="98"/>
      <c r="K18" s="90"/>
    </row>
    <row r="20" spans="2:11" ht="21.75" customHeight="1"/>
    <row r="23" spans="2:11" ht="15" customHeight="1"/>
    <row r="25" spans="2:11" ht="15" customHeight="1"/>
    <row r="33" ht="15" customHeight="1"/>
  </sheetData>
  <mergeCells count="23">
    <mergeCell ref="J4:J5"/>
    <mergeCell ref="C4:C5"/>
    <mergeCell ref="D6:D8"/>
    <mergeCell ref="D11:D12"/>
    <mergeCell ref="D9:D10"/>
    <mergeCell ref="F4:F5"/>
    <mergeCell ref="G4:G5"/>
    <mergeCell ref="B2:K2"/>
    <mergeCell ref="B3:C3"/>
    <mergeCell ref="K15:K16"/>
    <mergeCell ref="B17:I18"/>
    <mergeCell ref="J17:J18"/>
    <mergeCell ref="K17:K18"/>
    <mergeCell ref="C6:C14"/>
    <mergeCell ref="D13:D14"/>
    <mergeCell ref="B4:B14"/>
    <mergeCell ref="D4:D5"/>
    <mergeCell ref="E4:E5"/>
    <mergeCell ref="B15:I16"/>
    <mergeCell ref="J15:J16"/>
    <mergeCell ref="H4:H5"/>
    <mergeCell ref="I4:I5"/>
    <mergeCell ref="K4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37"/>
  <sheetViews>
    <sheetView tabSelected="1" workbookViewId="0">
      <selection activeCell="D9" sqref="D9"/>
    </sheetView>
  </sheetViews>
  <sheetFormatPr defaultColWidth="11.42578125" defaultRowHeight="15"/>
  <cols>
    <col min="2" max="2" width="16.42578125" customWidth="1"/>
    <col min="3" max="3" width="6.5703125" customWidth="1"/>
    <col min="4" max="4" width="30.5703125" customWidth="1"/>
    <col min="5" max="6" width="11.28515625" bestFit="1" customWidth="1"/>
    <col min="9" max="9" width="10.42578125" bestFit="1" customWidth="1"/>
  </cols>
  <sheetData>
    <row r="1" spans="2:9" ht="15.75" thickBot="1"/>
    <row r="2" spans="2:9" ht="69" customHeight="1" thickBot="1">
      <c r="B2" s="127" t="s">
        <v>29</v>
      </c>
      <c r="C2" s="128"/>
      <c r="D2" s="128"/>
      <c r="E2" s="128"/>
      <c r="F2" s="129"/>
      <c r="H2" s="130" t="s">
        <v>30</v>
      </c>
      <c r="I2" s="131"/>
    </row>
    <row r="3" spans="2:9" ht="60.75" thickBot="1">
      <c r="B3" s="132" t="s">
        <v>31</v>
      </c>
      <c r="C3" s="133"/>
      <c r="D3" s="112"/>
      <c r="E3" s="27" t="s">
        <v>32</v>
      </c>
      <c r="F3" s="28" t="s">
        <v>33</v>
      </c>
      <c r="H3" s="1" t="s">
        <v>34</v>
      </c>
      <c r="I3" s="6" t="s">
        <v>35</v>
      </c>
    </row>
    <row r="4" spans="2:9">
      <c r="B4" s="134" t="s">
        <v>36</v>
      </c>
      <c r="C4" s="37" t="s">
        <v>37</v>
      </c>
      <c r="D4" s="38" t="s">
        <v>38</v>
      </c>
      <c r="E4" s="39"/>
      <c r="F4" s="40"/>
      <c r="H4" s="31">
        <v>15</v>
      </c>
      <c r="I4" s="32">
        <f t="shared" ref="I4:I28" si="0">H4*E4</f>
        <v>0</v>
      </c>
    </row>
    <row r="5" spans="2:9">
      <c r="B5" s="122"/>
      <c r="C5" s="41" t="s">
        <v>39</v>
      </c>
      <c r="D5" s="42" t="s">
        <v>40</v>
      </c>
      <c r="E5" s="43"/>
      <c r="F5" s="18"/>
      <c r="H5" s="35">
        <v>9</v>
      </c>
      <c r="I5" s="36">
        <f t="shared" si="0"/>
        <v>0</v>
      </c>
    </row>
    <row r="6" spans="2:9">
      <c r="B6" s="122"/>
      <c r="C6" s="41" t="s">
        <v>41</v>
      </c>
      <c r="D6" s="42" t="s">
        <v>42</v>
      </c>
      <c r="E6" s="43"/>
      <c r="F6" s="18"/>
      <c r="H6" s="35">
        <v>15</v>
      </c>
      <c r="I6" s="36">
        <f t="shared" si="0"/>
        <v>0</v>
      </c>
    </row>
    <row r="7" spans="2:9">
      <c r="B7" s="122"/>
      <c r="C7" s="41" t="s">
        <v>43</v>
      </c>
      <c r="D7" s="42" t="s">
        <v>44</v>
      </c>
      <c r="E7" s="43"/>
      <c r="F7" s="18"/>
      <c r="H7" s="35">
        <v>9</v>
      </c>
      <c r="I7" s="36">
        <f t="shared" si="0"/>
        <v>0</v>
      </c>
    </row>
    <row r="8" spans="2:9">
      <c r="B8" s="122"/>
      <c r="C8" s="41" t="s">
        <v>45</v>
      </c>
      <c r="D8" s="42" t="s">
        <v>46</v>
      </c>
      <c r="E8" s="43"/>
      <c r="F8" s="18"/>
      <c r="H8" s="35">
        <v>15</v>
      </c>
      <c r="I8" s="36">
        <f>H8*E8</f>
        <v>0</v>
      </c>
    </row>
    <row r="9" spans="2:9">
      <c r="B9" s="122"/>
      <c r="C9" s="41" t="s">
        <v>47</v>
      </c>
      <c r="D9" s="42" t="s">
        <v>48</v>
      </c>
      <c r="E9" s="43"/>
      <c r="F9" s="18"/>
      <c r="H9" s="35">
        <v>9</v>
      </c>
      <c r="I9" s="36">
        <f t="shared" si="0"/>
        <v>0</v>
      </c>
    </row>
    <row r="10" spans="2:9">
      <c r="B10" s="122"/>
      <c r="C10" s="41" t="s">
        <v>49</v>
      </c>
      <c r="D10" s="42" t="s">
        <v>50</v>
      </c>
      <c r="E10" s="43"/>
      <c r="F10" s="18"/>
      <c r="H10" s="35">
        <v>15</v>
      </c>
      <c r="I10" s="36">
        <f t="shared" si="0"/>
        <v>0</v>
      </c>
    </row>
    <row r="11" spans="2:9" ht="15.75" thickBot="1">
      <c r="B11" s="123"/>
      <c r="C11" s="44" t="s">
        <v>51</v>
      </c>
      <c r="D11" s="45" t="s">
        <v>52</v>
      </c>
      <c r="E11" s="46"/>
      <c r="F11" s="17"/>
      <c r="H11" s="47">
        <v>9</v>
      </c>
      <c r="I11" s="48">
        <f t="shared" si="0"/>
        <v>0</v>
      </c>
    </row>
    <row r="12" spans="2:9">
      <c r="B12" s="124" t="s">
        <v>53</v>
      </c>
      <c r="C12" s="29" t="s">
        <v>54</v>
      </c>
      <c r="D12" s="30" t="s">
        <v>38</v>
      </c>
      <c r="E12" s="49"/>
      <c r="F12" s="50"/>
      <c r="H12" s="51">
        <v>15</v>
      </c>
      <c r="I12" s="32">
        <f t="shared" si="0"/>
        <v>0</v>
      </c>
    </row>
    <row r="13" spans="2:9">
      <c r="B13" s="125"/>
      <c r="C13" s="33" t="s">
        <v>55</v>
      </c>
      <c r="D13" s="34" t="s">
        <v>40</v>
      </c>
      <c r="E13" s="52"/>
      <c r="F13" s="53"/>
      <c r="H13" s="35">
        <v>9</v>
      </c>
      <c r="I13" s="36">
        <f t="shared" si="0"/>
        <v>0</v>
      </c>
    </row>
    <row r="14" spans="2:9">
      <c r="B14" s="125"/>
      <c r="C14" s="33" t="s">
        <v>56</v>
      </c>
      <c r="D14" s="34" t="s">
        <v>42</v>
      </c>
      <c r="E14" s="52"/>
      <c r="F14" s="53"/>
      <c r="H14" s="35">
        <v>15</v>
      </c>
      <c r="I14" s="36">
        <f t="shared" si="0"/>
        <v>0</v>
      </c>
    </row>
    <row r="15" spans="2:9">
      <c r="B15" s="125"/>
      <c r="C15" s="33" t="s">
        <v>57</v>
      </c>
      <c r="D15" s="34" t="s">
        <v>44</v>
      </c>
      <c r="E15" s="52"/>
      <c r="F15" s="53"/>
      <c r="H15" s="35">
        <v>9</v>
      </c>
      <c r="I15" s="36">
        <f t="shared" si="0"/>
        <v>0</v>
      </c>
    </row>
    <row r="16" spans="2:9">
      <c r="B16" s="125"/>
      <c r="C16" s="33" t="s">
        <v>58</v>
      </c>
      <c r="D16" s="34" t="s">
        <v>46</v>
      </c>
      <c r="E16" s="52"/>
      <c r="F16" s="53"/>
      <c r="H16" s="35">
        <v>15</v>
      </c>
      <c r="I16" s="36">
        <f t="shared" si="0"/>
        <v>0</v>
      </c>
    </row>
    <row r="17" spans="2:9">
      <c r="B17" s="125"/>
      <c r="C17" s="33" t="s">
        <v>59</v>
      </c>
      <c r="D17" s="34" t="s">
        <v>48</v>
      </c>
      <c r="E17" s="52"/>
      <c r="F17" s="53"/>
      <c r="H17" s="35">
        <v>9</v>
      </c>
      <c r="I17" s="36">
        <f t="shared" si="0"/>
        <v>0</v>
      </c>
    </row>
    <row r="18" spans="2:9">
      <c r="B18" s="125"/>
      <c r="C18" s="33" t="s">
        <v>60</v>
      </c>
      <c r="D18" s="34" t="s">
        <v>50</v>
      </c>
      <c r="E18" s="52"/>
      <c r="F18" s="53"/>
      <c r="H18" s="35">
        <v>15</v>
      </c>
      <c r="I18" s="36">
        <f t="shared" si="0"/>
        <v>0</v>
      </c>
    </row>
    <row r="19" spans="2:9" ht="15.75" thickBot="1">
      <c r="B19" s="126"/>
      <c r="C19" s="54" t="s">
        <v>61</v>
      </c>
      <c r="D19" s="55" t="s">
        <v>52</v>
      </c>
      <c r="E19" s="56"/>
      <c r="F19" s="57"/>
      <c r="H19" s="47">
        <v>9</v>
      </c>
      <c r="I19" s="48">
        <f t="shared" si="0"/>
        <v>0</v>
      </c>
    </row>
    <row r="20" spans="2:9">
      <c r="B20" s="121" t="s">
        <v>62</v>
      </c>
      <c r="C20" s="58" t="s">
        <v>63</v>
      </c>
      <c r="D20" s="59" t="s">
        <v>38</v>
      </c>
      <c r="E20" s="60"/>
      <c r="F20" s="61"/>
      <c r="H20" s="31">
        <v>15</v>
      </c>
      <c r="I20" s="32">
        <f t="shared" si="0"/>
        <v>0</v>
      </c>
    </row>
    <row r="21" spans="2:9">
      <c r="B21" s="122"/>
      <c r="C21" s="41" t="s">
        <v>64</v>
      </c>
      <c r="D21" s="42" t="s">
        <v>40</v>
      </c>
      <c r="E21" s="43"/>
      <c r="F21" s="18"/>
      <c r="H21" s="35">
        <v>9</v>
      </c>
      <c r="I21" s="36">
        <f t="shared" si="0"/>
        <v>0</v>
      </c>
    </row>
    <row r="22" spans="2:9">
      <c r="B22" s="122"/>
      <c r="C22" s="41" t="s">
        <v>65</v>
      </c>
      <c r="D22" s="42" t="s">
        <v>42</v>
      </c>
      <c r="E22" s="43"/>
      <c r="F22" s="18"/>
      <c r="H22" s="35">
        <v>15</v>
      </c>
      <c r="I22" s="36">
        <f t="shared" si="0"/>
        <v>0</v>
      </c>
    </row>
    <row r="23" spans="2:9">
      <c r="B23" s="122"/>
      <c r="C23" s="41" t="s">
        <v>66</v>
      </c>
      <c r="D23" s="42" t="s">
        <v>44</v>
      </c>
      <c r="E23" s="43"/>
      <c r="F23" s="18"/>
      <c r="H23" s="35">
        <v>9</v>
      </c>
      <c r="I23" s="36">
        <f t="shared" si="0"/>
        <v>0</v>
      </c>
    </row>
    <row r="24" spans="2:9">
      <c r="B24" s="122"/>
      <c r="C24" s="41" t="s">
        <v>67</v>
      </c>
      <c r="D24" s="42" t="s">
        <v>46</v>
      </c>
      <c r="E24" s="43"/>
      <c r="F24" s="18"/>
      <c r="H24" s="35">
        <v>15</v>
      </c>
      <c r="I24" s="36">
        <f t="shared" si="0"/>
        <v>0</v>
      </c>
    </row>
    <row r="25" spans="2:9">
      <c r="B25" s="122"/>
      <c r="C25" s="41" t="s">
        <v>68</v>
      </c>
      <c r="D25" s="42" t="s">
        <v>48</v>
      </c>
      <c r="E25" s="43"/>
      <c r="F25" s="18"/>
      <c r="H25" s="35">
        <v>9</v>
      </c>
      <c r="I25" s="36">
        <f t="shared" si="0"/>
        <v>0</v>
      </c>
    </row>
    <row r="26" spans="2:9">
      <c r="B26" s="122"/>
      <c r="C26" s="41" t="s">
        <v>69</v>
      </c>
      <c r="D26" s="42" t="s">
        <v>50</v>
      </c>
      <c r="E26" s="43"/>
      <c r="F26" s="18"/>
      <c r="H26" s="35">
        <v>15</v>
      </c>
      <c r="I26" s="36">
        <f t="shared" si="0"/>
        <v>0</v>
      </c>
    </row>
    <row r="27" spans="2:9" ht="15.75" thickBot="1">
      <c r="B27" s="123"/>
      <c r="C27" s="44" t="s">
        <v>70</v>
      </c>
      <c r="D27" s="45" t="s">
        <v>52</v>
      </c>
      <c r="E27" s="46"/>
      <c r="F27" s="17"/>
      <c r="H27" s="47">
        <v>9</v>
      </c>
      <c r="I27" s="48">
        <f t="shared" si="0"/>
        <v>0</v>
      </c>
    </row>
    <row r="28" spans="2:9">
      <c r="B28" s="124" t="s">
        <v>71</v>
      </c>
      <c r="C28" s="29" t="s">
        <v>72</v>
      </c>
      <c r="D28" s="62" t="s">
        <v>38</v>
      </c>
      <c r="E28" s="63"/>
      <c r="F28" s="50"/>
      <c r="H28" s="35">
        <v>15</v>
      </c>
      <c r="I28" s="36">
        <f>H28*E28</f>
        <v>0</v>
      </c>
    </row>
    <row r="29" spans="2:9">
      <c r="B29" s="125"/>
      <c r="C29" s="33" t="s">
        <v>73</v>
      </c>
      <c r="D29" s="64" t="s">
        <v>40</v>
      </c>
      <c r="E29" s="65"/>
      <c r="F29" s="53"/>
      <c r="H29" s="35">
        <v>9</v>
      </c>
      <c r="I29" s="36">
        <f>H29*E29</f>
        <v>0</v>
      </c>
    </row>
    <row r="30" spans="2:9">
      <c r="B30" s="125"/>
      <c r="C30" s="33" t="s">
        <v>74</v>
      </c>
      <c r="D30" s="64" t="s">
        <v>42</v>
      </c>
      <c r="E30" s="65"/>
      <c r="F30" s="53"/>
      <c r="H30" s="35">
        <v>15</v>
      </c>
      <c r="I30" s="36">
        <f t="shared" ref="I29:I35" si="1">H30*E30</f>
        <v>0</v>
      </c>
    </row>
    <row r="31" spans="2:9">
      <c r="B31" s="125"/>
      <c r="C31" s="33" t="s">
        <v>75</v>
      </c>
      <c r="D31" s="64" t="s">
        <v>44</v>
      </c>
      <c r="E31" s="65"/>
      <c r="F31" s="53"/>
      <c r="H31" s="35">
        <v>9</v>
      </c>
      <c r="I31" s="36">
        <f t="shared" si="1"/>
        <v>0</v>
      </c>
    </row>
    <row r="32" spans="2:9">
      <c r="B32" s="125"/>
      <c r="C32" s="33" t="s">
        <v>76</v>
      </c>
      <c r="D32" s="64" t="s">
        <v>46</v>
      </c>
      <c r="E32" s="65"/>
      <c r="F32" s="53"/>
      <c r="H32" s="35">
        <v>15</v>
      </c>
      <c r="I32" s="36">
        <f t="shared" si="1"/>
        <v>0</v>
      </c>
    </row>
    <row r="33" spans="2:9">
      <c r="B33" s="125"/>
      <c r="C33" s="33" t="s">
        <v>77</v>
      </c>
      <c r="D33" s="64" t="s">
        <v>48</v>
      </c>
      <c r="E33" s="65"/>
      <c r="F33" s="53"/>
      <c r="H33" s="35">
        <v>9</v>
      </c>
      <c r="I33" s="36">
        <f t="shared" si="1"/>
        <v>0</v>
      </c>
    </row>
    <row r="34" spans="2:9">
      <c r="B34" s="125"/>
      <c r="C34" s="33" t="s">
        <v>78</v>
      </c>
      <c r="D34" s="64" t="s">
        <v>50</v>
      </c>
      <c r="E34" s="65"/>
      <c r="F34" s="53"/>
      <c r="H34" s="35">
        <v>15</v>
      </c>
      <c r="I34" s="36">
        <f t="shared" si="1"/>
        <v>0</v>
      </c>
    </row>
    <row r="35" spans="2:9" ht="15.75" thickBot="1">
      <c r="B35" s="126"/>
      <c r="C35" s="54" t="s">
        <v>79</v>
      </c>
      <c r="D35" s="66" t="s">
        <v>52</v>
      </c>
      <c r="E35" s="67"/>
      <c r="F35" s="57"/>
      <c r="H35" s="35">
        <v>9</v>
      </c>
      <c r="I35" s="36">
        <f t="shared" si="1"/>
        <v>0</v>
      </c>
    </row>
    <row r="36" spans="2:9" ht="30.75" thickBot="1">
      <c r="B36" s="68"/>
      <c r="H36" s="69" t="s">
        <v>80</v>
      </c>
      <c r="I36" s="70">
        <f>SUM(I4:I35)</f>
        <v>0</v>
      </c>
    </row>
    <row r="37" spans="2:9">
      <c r="B37" s="68"/>
    </row>
  </sheetData>
  <mergeCells count="7">
    <mergeCell ref="B20:B27"/>
    <mergeCell ref="B28:B35"/>
    <mergeCell ref="B2:F2"/>
    <mergeCell ref="H2:I2"/>
    <mergeCell ref="B3:D3"/>
    <mergeCell ref="B4:B11"/>
    <mergeCell ref="B12:B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BnF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Sana SAMI</dc:creator>
  <cp:keywords/>
  <dc:description/>
  <cp:lastModifiedBy>berthyna mulumba</cp:lastModifiedBy>
  <cp:revision/>
  <dcterms:created xsi:type="dcterms:W3CDTF">2021-07-27T14:08:26Z</dcterms:created>
  <dcterms:modified xsi:type="dcterms:W3CDTF">2025-12-17T06:18:15Z</dcterms:modified>
  <cp:category/>
  <cp:contentStatus/>
</cp:coreProperties>
</file>